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codeName="ThisWorkbook"/>
  <xr:revisionPtr revIDLastSave="0" documentId="13_ncr:1_{67395E7A-96C8-4DE3-8D2D-CF630EDE725E}" xr6:coauthVersionLast="36" xr6:coauthVersionMax="36" xr10:uidLastSave="{00000000-0000-0000-0000-000000000000}"/>
  <bookViews>
    <workbookView xWindow="0" yWindow="0" windowWidth="23040" windowHeight="8484" xr2:uid="{00000000-000D-0000-FFFF-FFFF00000000}"/>
  </bookViews>
  <sheets>
    <sheet name="CalendarioProyecto" sheetId="11" r:id="rId1"/>
  </sheets>
  <definedNames>
    <definedName name="Display_Week">CalendarioProyecto!$F$4</definedName>
    <definedName name="hoy" localSheetId="0">TODAY()</definedName>
    <definedName name="Project_Start">CalendarioProyecto!$F$3</definedName>
    <definedName name="task_end" localSheetId="0">CalendarioProyecto!$G1</definedName>
    <definedName name="task_progress" localSheetId="0">CalendarioProyecto!$E1</definedName>
    <definedName name="task_start" localSheetId="0">CalendarioProyecto!$F1</definedName>
    <definedName name="_xlnm.Print_Titles" localSheetId="0">CalendarioProyecto!$1:$7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1" l="1"/>
  <c r="I28" i="11"/>
  <c r="I27" i="11"/>
  <c r="I24" i="11"/>
  <c r="I23" i="11"/>
  <c r="I22" i="11"/>
  <c r="I17" i="11"/>
  <c r="I16" i="11"/>
  <c r="I12" i="11"/>
  <c r="F11" i="11"/>
  <c r="I11" i="11" s="1"/>
  <c r="I10" i="11"/>
  <c r="I8" i="11"/>
  <c r="J6" i="11"/>
  <c r="K6" i="11" s="1"/>
  <c r="L6" i="11" l="1"/>
  <c r="K7" i="11"/>
  <c r="J7" i="11"/>
  <c r="L7" i="11" l="1"/>
  <c r="M6" i="11"/>
  <c r="N6" i="11" l="1"/>
  <c r="M7" i="11"/>
  <c r="N7" i="11" l="1"/>
  <c r="O6" i="11"/>
  <c r="O7" i="11" l="1"/>
  <c r="P6" i="11"/>
  <c r="P7" i="11" l="1"/>
  <c r="Q6" i="11"/>
  <c r="R6" i="11" l="1"/>
  <c r="Q7" i="11"/>
  <c r="R7" i="11" l="1"/>
  <c r="S6" i="11"/>
  <c r="S7" i="11" l="1"/>
  <c r="T6" i="11"/>
  <c r="T7" i="11" l="1"/>
  <c r="U6" i="11"/>
  <c r="V6" i="11" l="1"/>
  <c r="U7" i="11"/>
  <c r="W6" i="11" l="1"/>
  <c r="V7" i="11"/>
  <c r="X6" i="11" l="1"/>
  <c r="W7" i="11"/>
  <c r="X7" i="11" l="1"/>
  <c r="Y6" i="11"/>
  <c r="Z6" i="11" l="1"/>
  <c r="Y7" i="11"/>
  <c r="Z7" i="11" l="1"/>
  <c r="AA6" i="11"/>
  <c r="AA7" i="11" l="1"/>
  <c r="AB6" i="11"/>
  <c r="AB7" i="11" l="1"/>
  <c r="AC6" i="11"/>
  <c r="AC7" i="11" l="1"/>
  <c r="AD6" i="11"/>
  <c r="AD7" i="11" l="1"/>
  <c r="AE6" i="11"/>
  <c r="AF6" i="11" l="1"/>
  <c r="AE7" i="11"/>
  <c r="AF7" i="11" l="1"/>
  <c r="AG6" i="11"/>
  <c r="AH6" i="11" l="1"/>
  <c r="AG7" i="11"/>
  <c r="AI6" i="11" l="1"/>
  <c r="AH7" i="11"/>
  <c r="AJ6" i="11" l="1"/>
  <c r="AI7" i="11"/>
  <c r="AK6" i="11" l="1"/>
  <c r="AJ7" i="11"/>
  <c r="AL6" i="11" l="1"/>
  <c r="AK7" i="11"/>
  <c r="AL7" i="11" l="1"/>
  <c r="AM6" i="11"/>
  <c r="AM7" i="11" l="1"/>
  <c r="AN6" i="11"/>
  <c r="AN7" i="11" l="1"/>
  <c r="AO6" i="11"/>
  <c r="AO7" i="11" l="1"/>
  <c r="AP6" i="11"/>
  <c r="AP7" i="11" l="1"/>
  <c r="AQ6" i="11"/>
  <c r="AQ7" i="11" l="1"/>
  <c r="AR6" i="11"/>
  <c r="AR7" i="11" l="1"/>
  <c r="AS6" i="11"/>
  <c r="AT6" i="11" l="1"/>
  <c r="AS7" i="11"/>
  <c r="AS4" i="11"/>
  <c r="AU6" i="11" l="1"/>
  <c r="AT7" i="11"/>
  <c r="AV6" i="11" l="1"/>
  <c r="AU7" i="11"/>
  <c r="AW6" i="11" l="1"/>
  <c r="AV7" i="11"/>
  <c r="AX6" i="11" l="1"/>
  <c r="AW7" i="11"/>
  <c r="AX7" i="11" l="1"/>
  <c r="AY6" i="11"/>
  <c r="AY7" i="11" l="1"/>
  <c r="AZ6" i="11"/>
  <c r="AZ7" i="11" l="1"/>
  <c r="BA6" i="11"/>
  <c r="AZ4" i="11"/>
  <c r="BA7" i="11" l="1"/>
  <c r="BB6" i="11"/>
  <c r="BB7" i="11" l="1"/>
  <c r="BC6" i="11"/>
  <c r="BC7" i="11" l="1"/>
  <c r="BD6" i="11"/>
  <c r="BD7" i="11" l="1"/>
  <c r="BE6" i="11"/>
  <c r="BF6" i="11" l="1"/>
  <c r="BE7" i="11"/>
  <c r="BG6" i="11" l="1"/>
  <c r="BF7" i="11"/>
  <c r="BH6" i="11" l="1"/>
  <c r="BG4" i="11"/>
  <c r="BG7" i="11"/>
  <c r="BI6" i="11" l="1"/>
  <c r="BH7" i="11"/>
  <c r="BJ6" i="11" l="1"/>
  <c r="BI7" i="11"/>
  <c r="BJ7" i="11" l="1"/>
  <c r="BK6" i="11"/>
  <c r="BK7" i="11" l="1"/>
  <c r="BL6" i="11"/>
  <c r="BL7" i="11" l="1"/>
  <c r="BM6" i="11"/>
  <c r="BM7" i="11" s="1"/>
</calcChain>
</file>

<file path=xl/sharedStrings.xml><?xml version="1.0" encoding="utf-8"?>
<sst xmlns="http://schemas.openxmlformats.org/spreadsheetml/2006/main" count="89" uniqueCount="63">
  <si>
    <t>Escriba el nombre de la compañía en la celda B2.</t>
  </si>
  <si>
    <t>Escriba el nombre del responsable del proyecto en la celda B3. Escriba la fecha de comienzo del proyecto en la celda E3. Inicio del proyecto: la etiqueta se encuentra en la celda C3.</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</si>
  <si>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</si>
  <si>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</si>
  <si>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</si>
  <si>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</si>
  <si>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</si>
  <si>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</si>
  <si>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</si>
  <si>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Bloque de título fase de ejemplo</t>
  </si>
  <si>
    <t>Inicio del proyecto:</t>
  </si>
  <si>
    <t>Semana para mostrar:</t>
  </si>
  <si>
    <t>ASIGNADO
A</t>
  </si>
  <si>
    <t>PROGRESO</t>
  </si>
  <si>
    <t>INICIO</t>
  </si>
  <si>
    <t>FIN</t>
  </si>
  <si>
    <t>DÍAS</t>
  </si>
  <si>
    <t>La Semana para mostrar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para mostrar en la celda E4, comienza en la celda I4 y se calcula automáticamente. Hay 8 semanas representadas en esta vista desde la celda I4 hasta la celda BF4.
No debería modificar estas celdas.
La etiqueta de la semana para mostrar se encuentra en la celda C4.</t>
  </si>
  <si>
    <t>Formulación del proyecto MAE/019 - Fase II</t>
  </si>
  <si>
    <t>FUDECEN - Fundación para el Desarrollo de Centroamérica</t>
  </si>
  <si>
    <t>Septiembre</t>
  </si>
  <si>
    <t>Septiembre-Octubre</t>
  </si>
  <si>
    <t>Octubre</t>
  </si>
  <si>
    <t>No. de Dias</t>
  </si>
  <si>
    <t>Semana 4
Octubre</t>
  </si>
  <si>
    <t>|</t>
  </si>
  <si>
    <t>ACTIVIDADES</t>
  </si>
  <si>
    <t>Jefe de Misión: MBA. Jaime Alfredo Miranda Flamenco</t>
  </si>
  <si>
    <t>Jaime Miranda</t>
  </si>
  <si>
    <t>•      Preparación de la misión ;</t>
  </si>
  <si>
    <t>•      Arranque con la directiva ejecutiva y el equipo técnico de CENPROMYPE y designación de las personas que participarán en los diferentes talleres ;</t>
  </si>
  <si>
    <t>•      Taller de capacitación sobre la gestión por resultados (GpR) y sobre la definición de los indicadores y modalidades de seguimiento y evaluación ;</t>
  </si>
  <si>
    <t>Rosalia Jovel</t>
  </si>
  <si>
    <t>•      Taller de análisis de las recomendaciones, lecciones aprendidas de la fase anterior;</t>
  </si>
  <si>
    <t>Jaime Miranda, Rosalia Jovel</t>
  </si>
  <si>
    <t>•      Taller sobre los temas transversales y cómo integrarlos en el proyecto ;</t>
  </si>
  <si>
    <t>•      Reunión de preparación/discución a distancia con LuxDev y MAEE (Embajada de Luxemburgo);</t>
  </si>
  <si>
    <t>Jaime Miranda y Equipo de Expertos</t>
  </si>
  <si>
    <t>•      Taller de Diagnostico a través de la metodología FARO</t>
  </si>
  <si>
    <t>•      Taller sobre Transformación Digital ;</t>
  </si>
  <si>
    <t>Ricardo Herrera</t>
  </si>
  <si>
    <t>•      Taller sobre los financiamientos sostenibles ;</t>
  </si>
  <si>
    <t>•      Elaboración del sistema de seguimiento de los indicadores de productos, resultados/cambios y de riesgos en el marco del programa ;</t>
  </si>
  <si>
    <t>•      Debriefing con CENPROMYPE, LUXDEV y la Embajada de Luxemburgo en Nicaragua;</t>
  </si>
  <si>
    <t>•       Validación de teoría de cambio y del marco lógico del programa según el enfoque GpR con la dirección ejecutiva de CENPROMYPE y la Cooperación luxemburguesa ;</t>
  </si>
  <si>
    <t>Ileana Rogel</t>
  </si>
  <si>
    <t>Jaime Miranda, Ileana Rogel</t>
  </si>
  <si>
    <t>Jaime Miranda e Ileana Rogel</t>
  </si>
  <si>
    <t>I. Fase de Preparación.</t>
  </si>
  <si>
    <t>II. Fase de Formulación.</t>
  </si>
  <si>
    <t>III. Fase de Elaboración del DTF, Control de Calidad e Informe Final</t>
  </si>
  <si>
    <t>•      Elaboración del documento técnico y financiero (DTF).</t>
  </si>
  <si>
    <t>CRONOGRAMA GENERAL DE ACTIVIDADES</t>
  </si>
  <si>
    <t>•      Propuesta de formato y diagnóstico de las capacidades técnicas de Cenpromype y propuesta de plan de capacitaciones ;</t>
  </si>
  <si>
    <t>Equipo:   Licda. Ileana Rogel      -  Experto en Fondos de Inversión Socialmente Responsable
               Licda. Rosalia Jovel      -  Experto en Gestión por Resultados 
               Ing. Ricardo Herrera      -  Experto en Digitalización</t>
  </si>
  <si>
    <t>Semana 1
Octubre</t>
  </si>
  <si>
    <t>Semana 2
Octubre</t>
  </si>
  <si>
    <t>Semana 3
Octubre</t>
  </si>
  <si>
    <t xml:space="preserve">•      Elaboración  del marco lógico del programa según el enfoque GpR </t>
  </si>
  <si>
    <t xml:space="preserve">•      Elaboración de la teoría de cambio del programa según el enfoque GpR </t>
  </si>
  <si>
    <t>•      Organización de reuniones sectoriales para validación de la asistencia técnica necesario para fortalecer las capacidades de CENPROMYPE, tanto a nivel institucional, organizacional e individual, en la hora de implementar la segunda fase del programa ;</t>
  </si>
  <si>
    <t>Semana 5
Octubre - Noviembre</t>
  </si>
  <si>
    <t>Semana 6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</si>
</sst>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dd\,\ m/d/yyyy"/>
    <numFmt numFmtId="169" formatCode="d\-m\-yy;@"/>
    <numFmt numFmtId="170" formatCode="[$-C0A]d\ &quot;de&quot;\ mmm\ &quot;de&quot;\ yyyy;@"/>
    <numFmt numFmtId="171" formatCode="d"/>
    <numFmt numFmtId="172" formatCode="ddd\,\ d/m/yyyy"/>
    <numFmt numFmtId="173" formatCode="mmm\-yyyy"/>
  </numFmts>
  <fonts count="38" x14ac:knownFonts="1">
    <font>
      <sz val="11"/>
      <color theme="1"/>
      <name val="Calibri"/>
      <family val="2"/>
      <scheme val="minor"/>
    </font>
    <font>
      <sz val="12"/>
      <color theme="1"/>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4"/>
      <color theme="1"/>
      <name val="Calibri"/>
      <family val="2"/>
      <scheme val="minor"/>
    </font>
    <font>
      <sz val="16"/>
      <color theme="1"/>
      <name val="Calibri"/>
      <family val="2"/>
      <scheme val="minor"/>
    </font>
    <font>
      <sz val="22"/>
      <color theme="0" tint="-0.14999847407452621"/>
      <name val="Baskerville Old Face"/>
      <family val="1"/>
    </font>
    <font>
      <b/>
      <sz val="22"/>
      <color theme="0" tint="-0.14999847407452621"/>
      <name val="Baskerville Old Face"/>
      <family val="1"/>
    </font>
    <font>
      <b/>
      <sz val="9"/>
      <color theme="0" tint="-0.14999847407452621"/>
      <name val="Baskerville Old Face"/>
      <family val="1"/>
    </font>
    <font>
      <sz val="10"/>
      <name val="Calibri"/>
      <family val="2"/>
      <scheme val="minor"/>
    </font>
    <font>
      <sz val="10"/>
      <color theme="0"/>
      <name val="Calibri"/>
      <family val="2"/>
      <scheme val="minor"/>
    </font>
    <font>
      <b/>
      <sz val="10"/>
      <color theme="0"/>
      <name val="Calibri"/>
      <family val="2"/>
      <scheme val="minor"/>
    </font>
    <font>
      <sz val="13"/>
      <color theme="1"/>
      <name val="Calibri"/>
      <family val="2"/>
      <scheme val="minor"/>
    </font>
    <font>
      <sz val="13"/>
      <name val="Calibri"/>
      <family val="2"/>
      <scheme val="minor"/>
    </font>
    <font>
      <sz val="15"/>
      <color theme="1"/>
      <name val="Calibri"/>
      <family val="2"/>
      <scheme val="minor"/>
    </font>
    <font>
      <b/>
      <sz val="26"/>
      <color theme="4" tint="-0.249977111117893"/>
      <name val="Calibri"/>
      <family val="2"/>
      <scheme val="major"/>
    </font>
  </fonts>
  <fills count="4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tint="-0.14993743705557422"/>
      </left>
      <right/>
      <top style="medium">
        <color theme="0" tint="-0.14993743705557422"/>
      </top>
      <bottom style="medium">
        <color theme="0" tint="-0.14996795556505021"/>
      </bottom>
      <diagonal/>
    </border>
    <border>
      <left/>
      <right/>
      <top style="medium">
        <color theme="0" tint="-0.14993743705557422"/>
      </top>
      <bottom style="medium">
        <color theme="0" tint="-0.14996795556505021"/>
      </bottom>
      <diagonal/>
    </border>
    <border>
      <left/>
      <right style="medium">
        <color theme="0" tint="-0.14993743705557422"/>
      </right>
      <top style="medium">
        <color theme="0" tint="-0.14993743705557422"/>
      </top>
      <bottom style="medium">
        <color theme="0" tint="-0.14996795556505021"/>
      </bottom>
      <diagonal/>
    </border>
  </borders>
  <cellStyleXfs count="54">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xf numFmtId="0" fontId="13" fillId="0" borderId="0"/>
    <xf numFmtId="167" fontId="6" fillId="0" borderId="3" applyFont="0" applyFill="0" applyAlignment="0" applyProtection="0"/>
    <xf numFmtId="0" fontId="10"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8" fontId="6" fillId="0" borderId="3">
      <alignment horizontal="center" vertical="center"/>
    </xf>
    <xf numFmtId="169" fontId="6" fillId="0" borderId="2" applyFill="0">
      <alignment horizontal="center" vertical="center"/>
    </xf>
    <xf numFmtId="0" fontId="6" fillId="0" borderId="2" applyFill="0">
      <alignment horizontal="center" vertical="center"/>
    </xf>
    <xf numFmtId="0" fontId="6" fillId="0" borderId="2" applyFill="0">
      <alignment horizontal="left" vertical="center" indent="2"/>
    </xf>
    <xf numFmtId="0" fontId="14" fillId="0" borderId="0" applyNumberForma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9" fillId="14" borderId="11" applyNumberFormat="0" applyAlignment="0" applyProtection="0"/>
    <xf numFmtId="0" fontId="20" fillId="15" borderId="12" applyNumberFormat="0" applyAlignment="0" applyProtection="0"/>
    <xf numFmtId="0" fontId="21" fillId="15" borderId="11" applyNumberFormat="0" applyAlignment="0" applyProtection="0"/>
    <xf numFmtId="0" fontId="22" fillId="0" borderId="13" applyNumberFormat="0" applyFill="0" applyAlignment="0" applyProtection="0"/>
    <xf numFmtId="0" fontId="23" fillId="16" borderId="14" applyNumberFormat="0" applyAlignment="0" applyProtection="0"/>
    <xf numFmtId="0" fontId="24" fillId="0" borderId="0" applyNumberFormat="0" applyFill="0" applyBorder="0" applyAlignment="0" applyProtection="0"/>
    <xf numFmtId="0" fontId="6" fillId="17" borderId="15" applyNumberFormat="0" applyFont="0" applyAlignment="0" applyProtection="0"/>
    <xf numFmtId="0" fontId="25" fillId="0" borderId="0" applyNumberFormat="0" applyFill="0" applyBorder="0" applyAlignment="0" applyProtection="0"/>
    <xf numFmtId="0" fontId="4" fillId="0" borderId="16" applyNumberFormat="0" applyFill="0" applyAlignment="0" applyProtection="0"/>
    <xf numFmtId="0" fontId="1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13"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cellStyleXfs>
  <cellXfs count="97">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5" fillId="10" borderId="1" xfId="0" applyFont="1" applyFill="1" applyBorder="1" applyAlignment="1">
      <alignment horizontal="center" vertical="center" wrapText="1"/>
    </xf>
    <xf numFmtId="0" fontId="9" fillId="9" borderId="8" xfId="0" applyFont="1" applyFill="1" applyBorder="1" applyAlignment="1">
      <alignment horizontal="center" vertical="center" shrinkToFit="1"/>
    </xf>
    <xf numFmtId="0" fontId="11" fillId="0" borderId="0" xfId="0" applyFont="1"/>
    <xf numFmtId="0" fontId="12" fillId="0" borderId="0" xfId="1" applyFont="1" applyAlignment="1" applyProtection="1"/>
    <xf numFmtId="0" fontId="3" fillId="0" borderId="2" xfId="0" applyFont="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13" fillId="0" borderId="0" xfId="3"/>
    <xf numFmtId="0" fontId="13" fillId="0" borderId="0" xfId="3" applyAlignment="1">
      <alignment wrapText="1"/>
    </xf>
    <xf numFmtId="0" fontId="13" fillId="0" borderId="0" xfId="0" applyFont="1" applyAlignment="1">
      <alignment horizontal="center"/>
    </xf>
    <xf numFmtId="0" fontId="12" fillId="0" borderId="0" xfId="1" applyFont="1" applyProtection="1">
      <alignment vertical="top"/>
    </xf>
    <xf numFmtId="0" fontId="0" fillId="0" borderId="0" xfId="0" applyAlignment="1">
      <alignment wrapText="1"/>
    </xf>
    <xf numFmtId="0" fontId="10" fillId="0" borderId="0" xfId="5" applyAlignment="1">
      <alignment horizontal="left"/>
    </xf>
    <xf numFmtId="0" fontId="6" fillId="6" borderId="2" xfId="11" applyFill="1">
      <alignment horizontal="center" vertical="center"/>
    </xf>
    <xf numFmtId="171" fontId="8" fillId="5" borderId="6" xfId="0" applyNumberFormat="1" applyFont="1" applyFill="1" applyBorder="1" applyAlignment="1">
      <alignment horizontal="center" vertical="center"/>
    </xf>
    <xf numFmtId="171" fontId="8" fillId="5" borderId="0" xfId="0" applyNumberFormat="1" applyFont="1" applyFill="1" applyAlignment="1">
      <alignment horizontal="center" vertical="center"/>
    </xf>
    <xf numFmtId="171" fontId="8" fillId="5" borderId="7" xfId="0" applyNumberFormat="1" applyFont="1" applyFill="1" applyBorder="1" applyAlignment="1">
      <alignment horizontal="center" vertical="center"/>
    </xf>
    <xf numFmtId="9" fontId="3" fillId="6" borderId="2" xfId="2" applyFont="1" applyFill="1" applyBorder="1" applyAlignment="1">
      <alignment horizontal="center" vertical="center"/>
    </xf>
    <xf numFmtId="0" fontId="6" fillId="0" borderId="0" xfId="8">
      <alignment horizontal="right" indent="1"/>
    </xf>
    <xf numFmtId="169" fontId="0" fillId="6" borderId="2" xfId="0" applyNumberFormat="1" applyFill="1" applyBorder="1" applyAlignment="1">
      <alignment horizontal="center" vertical="center"/>
    </xf>
    <xf numFmtId="169" fontId="3" fillId="6" borderId="2" xfId="0" applyNumberFormat="1" applyFont="1" applyFill="1" applyBorder="1" applyAlignment="1">
      <alignment horizontal="center" vertical="center"/>
    </xf>
    <xf numFmtId="0" fontId="6" fillId="0" borderId="0" xfId="8" applyBorder="1">
      <alignment horizontal="right" indent="1"/>
    </xf>
    <xf numFmtId="170" fontId="0" fillId="5" borderId="6" xfId="0" applyNumberFormat="1" applyFill="1" applyBorder="1" applyAlignment="1">
      <alignment horizontal="left" vertical="center" wrapText="1" indent="1"/>
    </xf>
    <xf numFmtId="170" fontId="0" fillId="5" borderId="0" xfId="0" applyNumberFormat="1" applyFill="1" applyBorder="1" applyAlignment="1">
      <alignment horizontal="left" vertical="center" wrapText="1" indent="1"/>
    </xf>
    <xf numFmtId="170" fontId="0" fillId="5" borderId="7" xfId="0" applyNumberFormat="1" applyFill="1" applyBorder="1" applyAlignment="1">
      <alignment horizontal="left" vertical="center" wrapText="1" indent="1"/>
    </xf>
    <xf numFmtId="0" fontId="0" fillId="0" borderId="0" xfId="0" applyBorder="1" applyAlignment="1">
      <alignment horizontal="center" vertical="center"/>
    </xf>
    <xf numFmtId="0" fontId="26" fillId="6" borderId="2" xfId="0" applyFont="1" applyFill="1" applyBorder="1" applyAlignment="1">
      <alignment horizontal="left" vertical="center" indent="1"/>
    </xf>
    <xf numFmtId="0" fontId="28" fillId="2" borderId="2" xfId="12" applyFont="1" applyFill="1" applyAlignment="1">
      <alignment horizontal="left" vertical="center" wrapText="1"/>
    </xf>
    <xf numFmtId="0" fontId="26" fillId="7" borderId="2" xfId="0" applyFont="1" applyFill="1" applyBorder="1" applyAlignment="1">
      <alignment horizontal="left" vertical="center" indent="1"/>
    </xf>
    <xf numFmtId="0" fontId="26" fillId="4" borderId="2" xfId="0" applyFont="1" applyFill="1" applyBorder="1" applyAlignment="1">
      <alignment horizontal="left" vertical="center" indent="1"/>
    </xf>
    <xf numFmtId="0" fontId="29" fillId="0" borderId="0" xfId="5" applyFont="1" applyAlignment="1">
      <alignment horizontal="left"/>
    </xf>
    <xf numFmtId="0" fontId="28" fillId="0" borderId="0" xfId="6" applyFont="1" applyAlignment="1">
      <alignment horizontal="left"/>
    </xf>
    <xf numFmtId="0" fontId="28" fillId="0" borderId="0" xfId="7" applyFont="1" applyAlignment="1">
      <alignment horizontal="left" vertical="top" wrapText="1"/>
    </xf>
    <xf numFmtId="0" fontId="28" fillId="0" borderId="0" xfId="0" applyFont="1" applyAlignment="1">
      <alignment horizontal="left"/>
    </xf>
    <xf numFmtId="0" fontId="29" fillId="6" borderId="2" xfId="0" applyFont="1" applyFill="1" applyBorder="1" applyAlignment="1">
      <alignment horizontal="left" vertical="center"/>
    </xf>
    <xf numFmtId="0" fontId="29" fillId="7" borderId="2" xfId="0" applyFont="1" applyFill="1" applyBorder="1" applyAlignment="1">
      <alignment horizontal="left" vertical="center"/>
    </xf>
    <xf numFmtId="0" fontId="28" fillId="3" borderId="2" xfId="12" applyFont="1" applyFill="1" applyAlignment="1">
      <alignment horizontal="left" vertical="center"/>
    </xf>
    <xf numFmtId="0" fontId="29" fillId="4" borderId="2" xfId="0" applyFont="1" applyFill="1" applyBorder="1" applyAlignment="1">
      <alignment horizontal="left" vertical="center"/>
    </xf>
    <xf numFmtId="0" fontId="28" fillId="8" borderId="2" xfId="12" applyFont="1" applyFill="1" applyAlignment="1">
      <alignment horizontal="left" vertical="center"/>
    </xf>
    <xf numFmtId="0" fontId="30" fillId="10" borderId="1" xfId="0" applyFont="1" applyFill="1" applyBorder="1" applyAlignment="1">
      <alignment horizontal="left" vertical="center"/>
    </xf>
    <xf numFmtId="0" fontId="27" fillId="0" borderId="0" xfId="6" applyFont="1"/>
    <xf numFmtId="0" fontId="13" fillId="0" borderId="9" xfId="0" applyFont="1" applyBorder="1" applyAlignment="1">
      <alignment vertical="center"/>
    </xf>
    <xf numFmtId="171" fontId="31" fillId="5" borderId="6" xfId="0" applyNumberFormat="1" applyFont="1" applyFill="1" applyBorder="1" applyAlignment="1">
      <alignment horizontal="center" vertical="center"/>
    </xf>
    <xf numFmtId="171" fontId="31" fillId="5" borderId="0" xfId="0" applyNumberFormat="1" applyFont="1" applyFill="1" applyAlignment="1">
      <alignment horizontal="center" vertical="center"/>
    </xf>
    <xf numFmtId="171" fontId="31" fillId="5" borderId="7" xfId="0" applyNumberFormat="1" applyFont="1" applyFill="1" applyBorder="1" applyAlignment="1">
      <alignment horizontal="center" vertical="center"/>
    </xf>
    <xf numFmtId="0" fontId="32" fillId="9" borderId="8" xfId="0" applyFont="1" applyFill="1" applyBorder="1" applyAlignment="1">
      <alignment horizontal="center" vertical="center" shrinkToFit="1"/>
    </xf>
    <xf numFmtId="0" fontId="33" fillId="10" borderId="1" xfId="0" applyFont="1" applyFill="1" applyBorder="1" applyAlignment="1">
      <alignment horizontal="center" vertical="center"/>
    </xf>
    <xf numFmtId="0" fontId="23" fillId="10" borderId="1" xfId="0" applyFont="1" applyFill="1" applyBorder="1" applyAlignment="1">
      <alignment horizontal="center" vertical="center"/>
    </xf>
    <xf numFmtId="0" fontId="33" fillId="10" borderId="1" xfId="0" applyFont="1" applyFill="1" applyBorder="1" applyAlignment="1">
      <alignment horizontal="center" vertical="center" wrapText="1"/>
    </xf>
    <xf numFmtId="0" fontId="34" fillId="2" borderId="2" xfId="11" applyFont="1" applyFill="1">
      <alignment horizontal="center" vertical="center"/>
    </xf>
    <xf numFmtId="9" fontId="35" fillId="2" borderId="2" xfId="2" applyFont="1" applyFill="1" applyBorder="1" applyAlignment="1">
      <alignment horizontal="center" vertical="center"/>
    </xf>
    <xf numFmtId="169" fontId="34" fillId="2" borderId="2" xfId="10" applyFont="1" applyFill="1">
      <alignment horizontal="center" vertical="center"/>
    </xf>
    <xf numFmtId="0" fontId="34" fillId="7" borderId="2" xfId="11" applyFont="1" applyFill="1">
      <alignment horizontal="center" vertical="center"/>
    </xf>
    <xf numFmtId="9" fontId="35" fillId="7" borderId="2" xfId="2" applyFont="1" applyFill="1" applyBorder="1" applyAlignment="1">
      <alignment horizontal="center" vertical="center"/>
    </xf>
    <xf numFmtId="169" fontId="34" fillId="7" borderId="2" xfId="0" applyNumberFormat="1" applyFont="1" applyFill="1" applyBorder="1" applyAlignment="1">
      <alignment horizontal="center" vertical="center"/>
    </xf>
    <xf numFmtId="169" fontId="35" fillId="7" borderId="2" xfId="0" applyNumberFormat="1" applyFont="1" applyFill="1" applyBorder="1" applyAlignment="1">
      <alignment horizontal="center" vertical="center"/>
    </xf>
    <xf numFmtId="0" fontId="34" fillId="3" borderId="2" xfId="11" applyFont="1" applyFill="1">
      <alignment horizontal="center" vertical="center"/>
    </xf>
    <xf numFmtId="9" fontId="35" fillId="3" borderId="2" xfId="2" applyFont="1" applyFill="1" applyBorder="1" applyAlignment="1">
      <alignment horizontal="center" vertical="center"/>
    </xf>
    <xf numFmtId="169" fontId="34" fillId="3" borderId="2" xfId="10" applyFont="1" applyFill="1">
      <alignment horizontal="center" vertical="center"/>
    </xf>
    <xf numFmtId="0" fontId="34" fillId="4" borderId="2" xfId="11" applyFont="1" applyFill="1">
      <alignment horizontal="center" vertical="center"/>
    </xf>
    <xf numFmtId="9" fontId="35" fillId="4" borderId="2" xfId="2"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35" fillId="4" borderId="2" xfId="0" applyNumberFormat="1" applyFont="1" applyFill="1" applyBorder="1" applyAlignment="1">
      <alignment horizontal="center" vertical="center"/>
    </xf>
    <xf numFmtId="0" fontId="34" fillId="8" borderId="2" xfId="11" applyFont="1" applyFill="1">
      <alignment horizontal="center" vertical="center"/>
    </xf>
    <xf numFmtId="9" fontId="35" fillId="8" borderId="2" xfId="2" applyFont="1" applyFill="1" applyBorder="1" applyAlignment="1">
      <alignment horizontal="center" vertical="center"/>
    </xf>
    <xf numFmtId="169" fontId="34" fillId="8" borderId="2" xfId="10" applyFont="1" applyFill="1">
      <alignment horizontal="center" vertical="center"/>
    </xf>
    <xf numFmtId="0" fontId="36" fillId="8" borderId="2" xfId="12" applyFont="1" applyFill="1" applyAlignment="1">
      <alignment horizontal="left" vertical="center" wrapText="1" indent="2"/>
    </xf>
    <xf numFmtId="0" fontId="36" fillId="3" borderId="2" xfId="12" applyFont="1" applyFill="1" applyAlignment="1">
      <alignment horizontal="left" vertical="center" wrapText="1" indent="2"/>
    </xf>
    <xf numFmtId="0" fontId="36" fillId="2" borderId="2" xfId="12" applyFont="1" applyFill="1" applyAlignment="1">
      <alignment horizontal="left" vertical="center" wrapText="1" indent="2"/>
    </xf>
    <xf numFmtId="0" fontId="34" fillId="0" borderId="0" xfId="0" applyFont="1" applyAlignment="1">
      <alignment vertical="center" wrapText="1"/>
    </xf>
    <xf numFmtId="0" fontId="7" fillId="0" borderId="0" xfId="7" applyFont="1" applyAlignment="1">
      <alignment vertical="top" wrapText="1"/>
    </xf>
    <xf numFmtId="170" fontId="0" fillId="5" borderId="4" xfId="0" applyNumberFormat="1" applyFill="1" applyBorder="1" applyAlignment="1">
      <alignment horizontal="left" vertical="center" wrapText="1" indent="1"/>
    </xf>
    <xf numFmtId="170" fontId="0" fillId="5" borderId="1" xfId="0" applyNumberFormat="1" applyFill="1" applyBorder="1" applyAlignment="1">
      <alignment horizontal="left" vertical="center" wrapText="1" indent="1"/>
    </xf>
    <xf numFmtId="170" fontId="0" fillId="5" borderId="5" xfId="0" applyNumberFormat="1" applyFill="1" applyBorder="1" applyAlignment="1">
      <alignment horizontal="left" vertical="center" wrapText="1" indent="1"/>
    </xf>
    <xf numFmtId="172" fontId="1" fillId="0" borderId="3" xfId="9" applyNumberFormat="1" applyFont="1" applyBorder="1">
      <alignment horizontal="center" vertical="center"/>
    </xf>
    <xf numFmtId="173" fontId="0" fillId="5" borderId="4" xfId="0" applyNumberFormat="1" applyFill="1" applyBorder="1" applyAlignment="1">
      <alignment horizontal="center" vertical="center" wrapText="1"/>
    </xf>
    <xf numFmtId="173" fontId="0" fillId="5" borderId="1" xfId="0" applyNumberFormat="1" applyFill="1" applyBorder="1" applyAlignment="1">
      <alignment horizontal="center" vertical="center" wrapText="1"/>
    </xf>
    <xf numFmtId="173" fontId="0" fillId="5" borderId="5" xfId="0" applyNumberFormat="1" applyFill="1" applyBorder="1" applyAlignment="1">
      <alignment horizontal="center" vertical="center" wrapText="1"/>
    </xf>
    <xf numFmtId="170" fontId="0" fillId="5" borderId="4" xfId="0" applyNumberFormat="1" applyFill="1" applyBorder="1" applyAlignment="1">
      <alignment horizontal="center" vertical="center" wrapText="1"/>
    </xf>
    <xf numFmtId="170" fontId="0" fillId="5" borderId="1" xfId="0" applyNumberFormat="1" applyFill="1" applyBorder="1" applyAlignment="1">
      <alignment horizontal="center" vertical="center" wrapText="1"/>
    </xf>
    <xf numFmtId="170" fontId="0" fillId="5" borderId="5" xfId="0" applyNumberFormat="1" applyFill="1" applyBorder="1" applyAlignment="1">
      <alignment horizontal="center" vertical="center" wrapText="1"/>
    </xf>
    <xf numFmtId="0" fontId="37" fillId="0" borderId="0" xfId="0" applyFont="1" applyAlignment="1">
      <alignment horizontal="center"/>
    </xf>
    <xf numFmtId="170" fontId="0" fillId="5" borderId="6" xfId="0" applyNumberFormat="1" applyFill="1" applyBorder="1" applyAlignment="1">
      <alignment horizontal="center" vertical="center" wrapText="1"/>
    </xf>
    <xf numFmtId="170" fontId="0" fillId="5" borderId="0" xfId="0" applyNumberFormat="1" applyFill="1" applyBorder="1" applyAlignment="1">
      <alignment horizontal="center" vertical="center" wrapText="1"/>
    </xf>
    <xf numFmtId="170" fontId="0" fillId="5" borderId="7" xfId="0" applyNumberFormat="1" applyFill="1" applyBorder="1" applyAlignment="1">
      <alignment horizontal="center" vertical="center" wrapText="1"/>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7" fillId="0" borderId="0" xfId="8" applyFont="1">
      <alignment horizontal="right" indent="1"/>
    </xf>
    <xf numFmtId="0" fontId="7" fillId="0" borderId="7" xfId="8" applyFont="1" applyBorder="1">
      <alignment horizontal="right" indent="1"/>
    </xf>
    <xf numFmtId="0" fontId="6" fillId="0" borderId="0" xfId="8">
      <alignment horizontal="right" indent="1"/>
    </xf>
    <xf numFmtId="0" fontId="6" fillId="0" borderId="0" xfId="8" applyBorder="1">
      <alignment horizontal="right" indent="1"/>
    </xf>
    <xf numFmtId="0" fontId="0" fillId="0" borderId="10" xfId="0" applyBorder="1"/>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xr:uid="{00000000-0005-0000-0000-000001000000}"/>
    <cellStyle name="Hipervínculo" xfId="1" builtinId="8" customBuiltin="1"/>
    <cellStyle name="Hipervínculo visitado" xfId="13" builtinId="9" customBuiltin="1"/>
    <cellStyle name="Incorrecto" xfId="19" builtinId="27" customBuiltin="1"/>
    <cellStyle name="Inicio del proyecto" xfId="9" xr:uid="{00000000-0005-0000-0000-000009000000}"/>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xr:uid="{00000000-0005-0000-0000-000006000000}"/>
    <cellStyle name="Normal" xfId="0" builtinId="0" customBuiltin="1"/>
    <cellStyle name="Notas" xfId="27" builtinId="10" customBuiltin="1"/>
    <cellStyle name="Porcentaje" xfId="2" builtinId="5" customBuiltin="1"/>
    <cellStyle name="Salida" xfId="22" builtinId="21" customBuiltin="1"/>
    <cellStyle name="Tarea" xfId="12" xr:uid="{00000000-0005-0000-0000-00000A000000}"/>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xr:uid="{00000000-0005-0000-0000-00000C000000}"/>
  </cellStyles>
  <dxfs count="11">
    <dxf>
      <fill>
        <patternFill>
          <bgColor theme="7"/>
        </patternFill>
      </fill>
      <border>
        <left/>
        <right/>
      </border>
    </dxf>
    <dxf>
      <fill>
        <patternFill>
          <bgColor theme="0" tint="-0.34998626667073579"/>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xr9:uid="{00000000-0011-0000-FFFF-FFFF00000000}">
      <tableStyleElement type="wholeTable" dxfId="10"/>
      <tableStyleElement type="headerRow" dxfId="9"/>
      <tableStyleElement type="totalRow" dxfId="8"/>
      <tableStyleElement type="firstColumn" dxfId="7"/>
      <tableStyleElement type="lastColumn" dxfId="6"/>
      <tableStyleElement type="firstRowStripe" dxfId="5"/>
      <tableStyleElement type="secondRowStripe" dxfId="4"/>
      <tableStyleElement type="firstColumnStripe"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239486</xdr:colOff>
      <xdr:row>0</xdr:row>
      <xdr:rowOff>0</xdr:rowOff>
    </xdr:from>
    <xdr:to>
      <xdr:col>44</xdr:col>
      <xdr:colOff>97698</xdr:colOff>
      <xdr:row>4</xdr:row>
      <xdr:rowOff>81291</xdr:rowOff>
    </xdr:to>
    <xdr:pic>
      <xdr:nvPicPr>
        <xdr:cNvPr id="3" name="Imagen 2" descr=" ">
          <a:extLst>
            <a:ext uri="{FF2B5EF4-FFF2-40B4-BE49-F238E27FC236}">
              <a16:creationId xmlns:a16="http://schemas.microsoft.com/office/drawing/2014/main" id="{4B46F932-441F-47BD-ADCD-D83AAB01A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09029" y="0"/>
          <a:ext cx="2651758" cy="1105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32"/>
  <sheetViews>
    <sheetView showGridLines="0" tabSelected="1" showRuler="0" zoomScale="80" zoomScaleNormal="80" zoomScalePageLayoutView="70" workbookViewId="0">
      <pane ySplit="7" topLeftCell="A8" activePane="bottomLeft" state="frozen"/>
      <selection pane="bottomLeft" activeCell="T10" sqref="T10"/>
    </sheetView>
  </sheetViews>
  <sheetFormatPr baseColWidth="10" defaultColWidth="9.109375" defaultRowHeight="30" customHeight="1" x14ac:dyDescent="0.55000000000000004"/>
  <cols>
    <col min="1" max="1" width="2.6640625" style="11" customWidth="1"/>
    <col min="2" max="2" width="107.44140625" customWidth="1"/>
    <col min="3" max="3" width="2.44140625" style="37" customWidth="1"/>
    <col min="4" max="4" width="43.109375" customWidth="1"/>
    <col min="5" max="5" width="14.88671875" customWidth="1"/>
    <col min="6" max="6" width="12.77734375" style="2" customWidth="1"/>
    <col min="7" max="7" width="12.5546875" customWidth="1"/>
    <col min="8" max="8" width="0.44140625" hidden="1" customWidth="1"/>
    <col min="9" max="9" width="9.44140625" hidden="1" customWidth="1"/>
    <col min="10" max="12" width="4.109375" hidden="1" customWidth="1"/>
    <col min="13" max="43" width="4.109375" customWidth="1"/>
    <col min="44" max="47" width="3.6640625" customWidth="1"/>
    <col min="48" max="48" width="0.21875" hidden="1" customWidth="1"/>
    <col min="49" max="64" width="3.109375" hidden="1" customWidth="1"/>
    <col min="65" max="65" width="0.109375" hidden="1" customWidth="1"/>
    <col min="66" max="66" width="3.109375" customWidth="1"/>
    <col min="70" max="71" width="10.33203125"/>
  </cols>
  <sheetData>
    <row r="1" spans="1:65" ht="30" customHeight="1" x14ac:dyDescent="0.65">
      <c r="A1" s="12"/>
      <c r="B1" s="16" t="s">
        <v>18</v>
      </c>
      <c r="C1" s="34"/>
      <c r="D1" s="85" t="s">
        <v>52</v>
      </c>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row>
    <row r="2" spans="1:65" ht="30" customHeight="1" x14ac:dyDescent="0.55000000000000004">
      <c r="A2" s="11" t="s">
        <v>0</v>
      </c>
      <c r="B2" s="44" t="s">
        <v>19</v>
      </c>
      <c r="C2" s="35"/>
      <c r="J2" s="14"/>
    </row>
    <row r="3" spans="1:65" ht="21" customHeight="1" x14ac:dyDescent="0.35">
      <c r="A3" s="11" t="s">
        <v>1</v>
      </c>
      <c r="B3" s="74" t="s">
        <v>27</v>
      </c>
      <c r="C3" s="36"/>
      <c r="D3" s="92" t="s">
        <v>10</v>
      </c>
      <c r="E3" s="93"/>
      <c r="F3" s="78">
        <v>44105</v>
      </c>
      <c r="G3" s="78"/>
    </row>
    <row r="4" spans="1:65" ht="1.2" hidden="1" customHeight="1" x14ac:dyDescent="0.55000000000000004">
      <c r="A4" s="12" t="s">
        <v>17</v>
      </c>
      <c r="D4" s="94" t="s">
        <v>11</v>
      </c>
      <c r="E4" s="95"/>
      <c r="F4" s="29">
        <v>1</v>
      </c>
      <c r="J4" s="79" t="s">
        <v>20</v>
      </c>
      <c r="K4" s="80"/>
      <c r="L4" s="80"/>
      <c r="M4" s="80"/>
      <c r="N4" s="80"/>
      <c r="O4" s="80"/>
      <c r="P4" s="81"/>
      <c r="Q4" s="79" t="s">
        <v>20</v>
      </c>
      <c r="R4" s="80"/>
      <c r="S4" s="80"/>
      <c r="T4" s="80"/>
      <c r="U4" s="80"/>
      <c r="V4" s="80"/>
      <c r="W4" s="81"/>
      <c r="X4" s="79" t="s">
        <v>21</v>
      </c>
      <c r="Y4" s="80"/>
      <c r="Z4" s="80"/>
      <c r="AA4" s="80"/>
      <c r="AB4" s="80"/>
      <c r="AC4" s="80"/>
      <c r="AD4" s="81"/>
      <c r="AE4" s="82" t="s">
        <v>22</v>
      </c>
      <c r="AF4" s="83"/>
      <c r="AG4" s="83"/>
      <c r="AH4" s="83"/>
      <c r="AI4" s="83"/>
      <c r="AJ4" s="83"/>
      <c r="AK4" s="84"/>
      <c r="AL4" s="82" t="s">
        <v>22</v>
      </c>
      <c r="AM4" s="83"/>
      <c r="AN4" s="83"/>
      <c r="AO4" s="83"/>
      <c r="AP4" s="83"/>
      <c r="AQ4" s="83"/>
      <c r="AR4" s="84"/>
      <c r="AS4" s="75">
        <f>AS6</f>
        <v>44137</v>
      </c>
      <c r="AT4" s="76"/>
      <c r="AU4" s="76"/>
      <c r="AV4" s="76"/>
      <c r="AW4" s="76"/>
      <c r="AX4" s="76"/>
      <c r="AY4" s="77"/>
      <c r="AZ4" s="75">
        <f>AZ6</f>
        <v>44144</v>
      </c>
      <c r="BA4" s="76"/>
      <c r="BB4" s="76"/>
      <c r="BC4" s="76"/>
      <c r="BD4" s="76"/>
      <c r="BE4" s="76"/>
      <c r="BF4" s="77"/>
      <c r="BG4" s="75">
        <f>BG6</f>
        <v>44151</v>
      </c>
      <c r="BH4" s="76"/>
      <c r="BI4" s="76"/>
      <c r="BJ4" s="76"/>
      <c r="BK4" s="76"/>
      <c r="BL4" s="76"/>
      <c r="BM4" s="77"/>
    </row>
    <row r="5" spans="1:65" ht="54.6" customHeight="1" x14ac:dyDescent="0.55000000000000004">
      <c r="A5" s="12"/>
      <c r="B5" s="73" t="s">
        <v>54</v>
      </c>
      <c r="D5" s="22"/>
      <c r="E5" s="25"/>
      <c r="F5" s="29"/>
      <c r="J5" s="86" t="s">
        <v>55</v>
      </c>
      <c r="K5" s="87"/>
      <c r="L5" s="87"/>
      <c r="M5" s="87"/>
      <c r="N5" s="87"/>
      <c r="O5" s="87"/>
      <c r="P5" s="88"/>
      <c r="Q5" s="86" t="s">
        <v>56</v>
      </c>
      <c r="R5" s="87"/>
      <c r="S5" s="87"/>
      <c r="T5" s="87"/>
      <c r="U5" s="87"/>
      <c r="V5" s="87"/>
      <c r="W5" s="88"/>
      <c r="X5" s="86" t="s">
        <v>57</v>
      </c>
      <c r="Y5" s="87"/>
      <c r="Z5" s="87"/>
      <c r="AA5" s="87"/>
      <c r="AB5" s="87"/>
      <c r="AC5" s="87"/>
      <c r="AD5" s="88"/>
      <c r="AE5" s="86" t="s">
        <v>24</v>
      </c>
      <c r="AF5" s="87"/>
      <c r="AG5" s="87"/>
      <c r="AH5" s="87"/>
      <c r="AI5" s="87"/>
      <c r="AJ5" s="87"/>
      <c r="AK5" s="88"/>
      <c r="AL5" s="86" t="s">
        <v>61</v>
      </c>
      <c r="AM5" s="87"/>
      <c r="AN5" s="87"/>
      <c r="AO5" s="87"/>
      <c r="AP5" s="87"/>
      <c r="AQ5" s="87"/>
      <c r="AR5" s="88"/>
      <c r="AS5" s="86" t="s">
        <v>62</v>
      </c>
      <c r="AT5" s="87"/>
      <c r="AU5" s="87"/>
      <c r="AV5" s="87"/>
      <c r="AW5" s="87"/>
      <c r="AX5" s="87"/>
      <c r="AY5" s="88"/>
      <c r="AZ5" s="26"/>
      <c r="BA5" s="27"/>
      <c r="BB5" s="27"/>
      <c r="BC5" s="27"/>
      <c r="BD5" s="27"/>
      <c r="BE5" s="27"/>
      <c r="BF5" s="28"/>
      <c r="BG5" s="26"/>
      <c r="BH5" s="27"/>
      <c r="BI5" s="27"/>
      <c r="BJ5" s="27"/>
      <c r="BK5" s="27"/>
      <c r="BL5" s="27"/>
      <c r="BM5" s="28"/>
    </row>
    <row r="6" spans="1:65" ht="15" customHeight="1" x14ac:dyDescent="0.3">
      <c r="A6" s="12" t="s">
        <v>2</v>
      </c>
      <c r="B6" s="96"/>
      <c r="C6" s="96"/>
      <c r="D6" s="96"/>
      <c r="E6" s="96"/>
      <c r="F6" s="96"/>
      <c r="G6" s="96"/>
      <c r="H6" s="96"/>
      <c r="J6" s="46">
        <f>Project_Start-WEEKDAY(Project_Start,1)+2+7*(Display_Week-1)</f>
        <v>44102</v>
      </c>
      <c r="K6" s="47">
        <f>J6+1</f>
        <v>44103</v>
      </c>
      <c r="L6" s="47">
        <f t="shared" ref="L6:AY6" si="0">K6+1</f>
        <v>44104</v>
      </c>
      <c r="M6" s="47">
        <f t="shared" si="0"/>
        <v>44105</v>
      </c>
      <c r="N6" s="47">
        <f t="shared" si="0"/>
        <v>44106</v>
      </c>
      <c r="O6" s="47">
        <f t="shared" si="0"/>
        <v>44107</v>
      </c>
      <c r="P6" s="48">
        <f t="shared" si="0"/>
        <v>44108</v>
      </c>
      <c r="Q6" s="46">
        <f>P6+1</f>
        <v>44109</v>
      </c>
      <c r="R6" s="47">
        <f>Q6+1</f>
        <v>44110</v>
      </c>
      <c r="S6" s="47">
        <f t="shared" si="0"/>
        <v>44111</v>
      </c>
      <c r="T6" s="47">
        <f t="shared" si="0"/>
        <v>44112</v>
      </c>
      <c r="U6" s="47">
        <f t="shared" si="0"/>
        <v>44113</v>
      </c>
      <c r="V6" s="47">
        <f t="shared" si="0"/>
        <v>44114</v>
      </c>
      <c r="W6" s="48">
        <f t="shared" si="0"/>
        <v>44115</v>
      </c>
      <c r="X6" s="46">
        <f>W6+1</f>
        <v>44116</v>
      </c>
      <c r="Y6" s="47">
        <f>X6+1</f>
        <v>44117</v>
      </c>
      <c r="Z6" s="47">
        <f t="shared" si="0"/>
        <v>44118</v>
      </c>
      <c r="AA6" s="47">
        <f t="shared" si="0"/>
        <v>44119</v>
      </c>
      <c r="AB6" s="47">
        <f t="shared" si="0"/>
        <v>44120</v>
      </c>
      <c r="AC6" s="47">
        <f t="shared" si="0"/>
        <v>44121</v>
      </c>
      <c r="AD6" s="48">
        <f t="shared" si="0"/>
        <v>44122</v>
      </c>
      <c r="AE6" s="46">
        <f>AD6+1</f>
        <v>44123</v>
      </c>
      <c r="AF6" s="47">
        <f>AE6+1</f>
        <v>44124</v>
      </c>
      <c r="AG6" s="47">
        <f t="shared" si="0"/>
        <v>44125</v>
      </c>
      <c r="AH6" s="47">
        <f t="shared" si="0"/>
        <v>44126</v>
      </c>
      <c r="AI6" s="47">
        <f t="shared" si="0"/>
        <v>44127</v>
      </c>
      <c r="AJ6" s="47">
        <f t="shared" si="0"/>
        <v>44128</v>
      </c>
      <c r="AK6" s="48">
        <f t="shared" si="0"/>
        <v>44129</v>
      </c>
      <c r="AL6" s="46">
        <f>AK6+1</f>
        <v>44130</v>
      </c>
      <c r="AM6" s="47">
        <f>AL6+1</f>
        <v>44131</v>
      </c>
      <c r="AN6" s="47">
        <f t="shared" si="0"/>
        <v>44132</v>
      </c>
      <c r="AO6" s="47">
        <f t="shared" si="0"/>
        <v>44133</v>
      </c>
      <c r="AP6" s="47">
        <f t="shared" si="0"/>
        <v>44134</v>
      </c>
      <c r="AQ6" s="47">
        <f t="shared" si="0"/>
        <v>44135</v>
      </c>
      <c r="AR6" s="48">
        <f t="shared" si="0"/>
        <v>44136</v>
      </c>
      <c r="AS6" s="18">
        <f>AR6+1</f>
        <v>44137</v>
      </c>
      <c r="AT6" s="19">
        <f>AS6+1</f>
        <v>44138</v>
      </c>
      <c r="AU6" s="19">
        <f t="shared" si="0"/>
        <v>44139</v>
      </c>
      <c r="AV6" s="19">
        <f t="shared" si="0"/>
        <v>44140</v>
      </c>
      <c r="AW6" s="19">
        <f t="shared" si="0"/>
        <v>44141</v>
      </c>
      <c r="AX6" s="19">
        <f t="shared" si="0"/>
        <v>44142</v>
      </c>
      <c r="AY6" s="20">
        <f t="shared" si="0"/>
        <v>44143</v>
      </c>
      <c r="AZ6" s="18">
        <f t="shared" ref="AZ6:BM6" si="1">AY6+1</f>
        <v>44144</v>
      </c>
      <c r="BA6" s="19">
        <f t="shared" si="1"/>
        <v>44145</v>
      </c>
      <c r="BB6" s="19">
        <f t="shared" si="1"/>
        <v>44146</v>
      </c>
      <c r="BC6" s="19">
        <f t="shared" si="1"/>
        <v>44147</v>
      </c>
      <c r="BD6" s="19">
        <f t="shared" si="1"/>
        <v>44148</v>
      </c>
      <c r="BE6" s="19">
        <f t="shared" si="1"/>
        <v>44149</v>
      </c>
      <c r="BF6" s="20">
        <f t="shared" si="1"/>
        <v>44150</v>
      </c>
      <c r="BG6" s="18">
        <f t="shared" si="1"/>
        <v>44151</v>
      </c>
      <c r="BH6" s="19">
        <f t="shared" si="1"/>
        <v>44152</v>
      </c>
      <c r="BI6" s="19">
        <f t="shared" si="1"/>
        <v>44153</v>
      </c>
      <c r="BJ6" s="19">
        <f t="shared" si="1"/>
        <v>44154</v>
      </c>
      <c r="BK6" s="19">
        <f t="shared" si="1"/>
        <v>44155</v>
      </c>
      <c r="BL6" s="19">
        <f t="shared" si="1"/>
        <v>44156</v>
      </c>
      <c r="BM6" s="20">
        <f t="shared" si="1"/>
        <v>44157</v>
      </c>
    </row>
    <row r="7" spans="1:65" ht="30" customHeight="1" thickBot="1" x14ac:dyDescent="0.35">
      <c r="A7" s="12" t="s">
        <v>3</v>
      </c>
      <c r="B7" s="51" t="s">
        <v>26</v>
      </c>
      <c r="C7" s="43"/>
      <c r="D7" s="52" t="s">
        <v>12</v>
      </c>
      <c r="E7" s="50" t="s">
        <v>13</v>
      </c>
      <c r="F7" s="52" t="s">
        <v>14</v>
      </c>
      <c r="G7" s="52" t="s">
        <v>15</v>
      </c>
      <c r="H7" s="4"/>
      <c r="I7" s="4" t="s">
        <v>16</v>
      </c>
      <c r="J7" s="49" t="str">
        <f>LEFT(TEXT(J6,"ddd"),1)</f>
        <v>l</v>
      </c>
      <c r="K7" s="49" t="str">
        <f t="shared" ref="K7:AS7" si="2">LEFT(TEXT(K6,"ddd"),1)</f>
        <v>m</v>
      </c>
      <c r="L7" s="49" t="str">
        <f t="shared" si="2"/>
        <v>m</v>
      </c>
      <c r="M7" s="49" t="str">
        <f t="shared" si="2"/>
        <v>j</v>
      </c>
      <c r="N7" s="49" t="str">
        <f t="shared" si="2"/>
        <v>v</v>
      </c>
      <c r="O7" s="49" t="str">
        <f t="shared" si="2"/>
        <v>s</v>
      </c>
      <c r="P7" s="49" t="str">
        <f t="shared" si="2"/>
        <v>d</v>
      </c>
      <c r="Q7" s="49" t="str">
        <f t="shared" si="2"/>
        <v>l</v>
      </c>
      <c r="R7" s="49" t="str">
        <f t="shared" si="2"/>
        <v>m</v>
      </c>
      <c r="S7" s="49" t="str">
        <f t="shared" si="2"/>
        <v>m</v>
      </c>
      <c r="T7" s="49" t="str">
        <f t="shared" si="2"/>
        <v>j</v>
      </c>
      <c r="U7" s="49" t="str">
        <f t="shared" si="2"/>
        <v>v</v>
      </c>
      <c r="V7" s="49" t="str">
        <f t="shared" si="2"/>
        <v>s</v>
      </c>
      <c r="W7" s="49" t="str">
        <f t="shared" si="2"/>
        <v>d</v>
      </c>
      <c r="X7" s="49" t="str">
        <f t="shared" si="2"/>
        <v>l</v>
      </c>
      <c r="Y7" s="49" t="str">
        <f t="shared" si="2"/>
        <v>m</v>
      </c>
      <c r="Z7" s="49" t="str">
        <f t="shared" si="2"/>
        <v>m</v>
      </c>
      <c r="AA7" s="49" t="str">
        <f t="shared" si="2"/>
        <v>j</v>
      </c>
      <c r="AB7" s="49" t="str">
        <f t="shared" si="2"/>
        <v>v</v>
      </c>
      <c r="AC7" s="49" t="str">
        <f t="shared" si="2"/>
        <v>s</v>
      </c>
      <c r="AD7" s="49" t="str">
        <f t="shared" si="2"/>
        <v>d</v>
      </c>
      <c r="AE7" s="49" t="str">
        <f t="shared" si="2"/>
        <v>l</v>
      </c>
      <c r="AF7" s="49" t="str">
        <f t="shared" si="2"/>
        <v>m</v>
      </c>
      <c r="AG7" s="49" t="str">
        <f t="shared" si="2"/>
        <v>m</v>
      </c>
      <c r="AH7" s="49" t="str">
        <f t="shared" si="2"/>
        <v>j</v>
      </c>
      <c r="AI7" s="49" t="str">
        <f t="shared" si="2"/>
        <v>v</v>
      </c>
      <c r="AJ7" s="49" t="str">
        <f t="shared" si="2"/>
        <v>s</v>
      </c>
      <c r="AK7" s="49" t="str">
        <f t="shared" si="2"/>
        <v>d</v>
      </c>
      <c r="AL7" s="49" t="str">
        <f t="shared" si="2"/>
        <v>l</v>
      </c>
      <c r="AM7" s="49" t="str">
        <f t="shared" si="2"/>
        <v>m</v>
      </c>
      <c r="AN7" s="49" t="str">
        <f t="shared" si="2"/>
        <v>m</v>
      </c>
      <c r="AO7" s="49" t="str">
        <f t="shared" si="2"/>
        <v>j</v>
      </c>
      <c r="AP7" s="49" t="str">
        <f t="shared" si="2"/>
        <v>v</v>
      </c>
      <c r="AQ7" s="49" t="str">
        <f t="shared" si="2"/>
        <v>s</v>
      </c>
      <c r="AR7" s="49" t="str">
        <f t="shared" si="2"/>
        <v>d</v>
      </c>
      <c r="AS7" s="5" t="str">
        <f t="shared" si="2"/>
        <v>l</v>
      </c>
      <c r="AT7" s="5" t="str">
        <f t="shared" ref="AT7:BM7" si="3">LEFT(TEXT(AT6,"ddd"),1)</f>
        <v>m</v>
      </c>
      <c r="AU7" s="5" t="str">
        <f t="shared" si="3"/>
        <v>m</v>
      </c>
      <c r="AV7" s="5" t="str">
        <f t="shared" si="3"/>
        <v>j</v>
      </c>
      <c r="AW7" s="5" t="str">
        <f t="shared" si="3"/>
        <v>v</v>
      </c>
      <c r="AX7" s="5" t="str">
        <f t="shared" si="3"/>
        <v>s</v>
      </c>
      <c r="AY7" s="5" t="str">
        <f t="shared" si="3"/>
        <v>d</v>
      </c>
      <c r="AZ7" s="5" t="str">
        <f t="shared" si="3"/>
        <v>l</v>
      </c>
      <c r="BA7" s="5" t="str">
        <f t="shared" si="3"/>
        <v>m</v>
      </c>
      <c r="BB7" s="5" t="str">
        <f t="shared" si="3"/>
        <v>m</v>
      </c>
      <c r="BC7" s="5" t="str">
        <f t="shared" si="3"/>
        <v>j</v>
      </c>
      <c r="BD7" s="5" t="str">
        <f t="shared" si="3"/>
        <v>v</v>
      </c>
      <c r="BE7" s="5" t="str">
        <f t="shared" si="3"/>
        <v>s</v>
      </c>
      <c r="BF7" s="5" t="str">
        <f t="shared" si="3"/>
        <v>d</v>
      </c>
      <c r="BG7" s="5" t="str">
        <f t="shared" si="3"/>
        <v>l</v>
      </c>
      <c r="BH7" s="5" t="str">
        <f t="shared" si="3"/>
        <v>m</v>
      </c>
      <c r="BI7" s="5" t="str">
        <f t="shared" si="3"/>
        <v>m</v>
      </c>
      <c r="BJ7" s="5" t="str">
        <f t="shared" si="3"/>
        <v>j</v>
      </c>
      <c r="BK7" s="5" t="str">
        <f t="shared" si="3"/>
        <v>v</v>
      </c>
      <c r="BL7" s="5" t="str">
        <f t="shared" si="3"/>
        <v>s</v>
      </c>
      <c r="BM7" s="5" t="str">
        <f t="shared" si="3"/>
        <v>d</v>
      </c>
    </row>
    <row r="8" spans="1:65" ht="1.35" customHeight="1" thickBot="1" x14ac:dyDescent="0.6">
      <c r="A8" s="11" t="s">
        <v>4</v>
      </c>
      <c r="D8" s="15"/>
      <c r="F8"/>
      <c r="I8" t="str">
        <f>IF(OR(ISBLANK(task_start),ISBLANK(task_end)),"",task_end-task_start+1)</f>
        <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row>
    <row r="9" spans="1:65" ht="15" thickBot="1" x14ac:dyDescent="0.35">
      <c r="B9" s="89" t="s">
        <v>23</v>
      </c>
      <c r="C9" s="90"/>
      <c r="D9" s="90"/>
      <c r="E9" s="90"/>
      <c r="F9" s="90"/>
      <c r="G9" s="91"/>
      <c r="J9" s="9"/>
      <c r="K9" s="9"/>
      <c r="L9" s="9"/>
      <c r="M9" s="9">
        <v>1</v>
      </c>
      <c r="N9" s="9">
        <v>2</v>
      </c>
      <c r="O9" s="9">
        <v>3</v>
      </c>
      <c r="P9" s="9">
        <v>4</v>
      </c>
      <c r="Q9" s="9">
        <v>5</v>
      </c>
      <c r="R9" s="9">
        <v>6</v>
      </c>
      <c r="S9" s="9">
        <v>7</v>
      </c>
      <c r="T9" s="9">
        <v>8</v>
      </c>
      <c r="U9" s="9">
        <v>9</v>
      </c>
      <c r="V9" s="9">
        <v>10</v>
      </c>
      <c r="W9" s="9">
        <v>11</v>
      </c>
      <c r="X9" s="9">
        <v>12</v>
      </c>
      <c r="Y9" s="9">
        <v>13</v>
      </c>
      <c r="Z9" s="9">
        <v>14</v>
      </c>
      <c r="AA9" s="9">
        <v>15</v>
      </c>
      <c r="AB9" s="9">
        <v>16</v>
      </c>
      <c r="AC9" s="9">
        <v>17</v>
      </c>
      <c r="AD9" s="9">
        <v>18</v>
      </c>
      <c r="AE9" s="9">
        <v>19</v>
      </c>
      <c r="AF9" s="9">
        <v>20</v>
      </c>
      <c r="AG9" s="9">
        <v>21</v>
      </c>
      <c r="AH9" s="9">
        <v>22</v>
      </c>
      <c r="AI9" s="9">
        <v>23</v>
      </c>
      <c r="AJ9" s="9">
        <v>24</v>
      </c>
      <c r="AK9" s="9">
        <v>25</v>
      </c>
      <c r="AL9" s="9">
        <v>26</v>
      </c>
      <c r="AM9" s="9">
        <v>27</v>
      </c>
      <c r="AN9" s="9">
        <v>28</v>
      </c>
      <c r="AO9" s="9">
        <v>29</v>
      </c>
      <c r="AP9" s="9">
        <v>30</v>
      </c>
      <c r="AQ9" s="9">
        <v>31</v>
      </c>
      <c r="AR9" s="9">
        <v>32</v>
      </c>
      <c r="AS9" s="9">
        <v>33</v>
      </c>
      <c r="AT9" s="9">
        <v>34</v>
      </c>
      <c r="AU9" s="9">
        <v>35</v>
      </c>
      <c r="AV9" s="9"/>
      <c r="AW9" s="9"/>
      <c r="AX9" s="9"/>
      <c r="AY9" s="9"/>
      <c r="AZ9" s="9"/>
      <c r="BA9" s="9"/>
      <c r="BB9" s="9"/>
      <c r="BC9" s="9"/>
      <c r="BD9" s="9"/>
      <c r="BE9" s="9"/>
      <c r="BF9" s="9"/>
      <c r="BG9" s="9"/>
      <c r="BH9" s="9"/>
      <c r="BI9" s="9"/>
      <c r="BJ9" s="9"/>
      <c r="BK9" s="9"/>
      <c r="BL9" s="9"/>
      <c r="BM9" s="9"/>
    </row>
    <row r="10" spans="1:65" s="1" customFormat="1" ht="30" customHeight="1" thickBot="1" x14ac:dyDescent="0.35">
      <c r="A10" s="12" t="s">
        <v>5</v>
      </c>
      <c r="B10" s="30" t="s">
        <v>48</v>
      </c>
      <c r="C10" s="38"/>
      <c r="D10" s="17"/>
      <c r="E10" s="21"/>
      <c r="F10" s="23"/>
      <c r="G10" s="24"/>
      <c r="H10" s="8"/>
      <c r="I10" s="8" t="str">
        <f>IF(OR(ISBLANK(task_start),ISBLANK(task_end)),"",task_end-task_start+1)</f>
        <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row>
    <row r="11" spans="1:65" s="1" customFormat="1" ht="42" customHeight="1" thickBot="1" x14ac:dyDescent="0.35">
      <c r="A11" s="12" t="s">
        <v>6</v>
      </c>
      <c r="B11" s="72" t="s">
        <v>29</v>
      </c>
      <c r="C11" s="31" t="s">
        <v>25</v>
      </c>
      <c r="D11" s="53" t="s">
        <v>28</v>
      </c>
      <c r="E11" s="54">
        <v>0</v>
      </c>
      <c r="F11" s="55">
        <f>Project_Start</f>
        <v>44105</v>
      </c>
      <c r="G11" s="55">
        <v>44105</v>
      </c>
      <c r="H11" s="8"/>
      <c r="I11" s="8">
        <f>IF(OR(ISBLANK(task_start),ISBLANK(task_end)),"",task_end-task_start+1)</f>
        <v>1</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s="1" customFormat="1" ht="42" customHeight="1" thickBot="1" x14ac:dyDescent="0.35">
      <c r="A12" s="12" t="s">
        <v>7</v>
      </c>
      <c r="B12" s="72" t="s">
        <v>30</v>
      </c>
      <c r="C12" s="31" t="s">
        <v>25</v>
      </c>
      <c r="D12" s="53" t="s">
        <v>28</v>
      </c>
      <c r="E12" s="54">
        <v>0</v>
      </c>
      <c r="F12" s="55">
        <v>44105</v>
      </c>
      <c r="G12" s="55">
        <v>44105</v>
      </c>
      <c r="H12" s="8"/>
      <c r="I12" s="8">
        <f>IF(OR(ISBLANK(task_start),ISBLANK(task_end)),"",task_end-task_start+1)</f>
        <v>1</v>
      </c>
      <c r="J12" s="9"/>
      <c r="K12" s="9"/>
      <c r="L12" s="45"/>
      <c r="M12" s="45"/>
      <c r="N12" s="9"/>
      <c r="O12" s="9"/>
      <c r="P12" s="9"/>
      <c r="Q12" s="9"/>
      <c r="R12" s="9"/>
      <c r="S12" s="9"/>
      <c r="T12" s="9"/>
      <c r="U12" s="9"/>
      <c r="V12" s="10"/>
      <c r="W12" s="10"/>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s="1" customFormat="1" ht="42" customHeight="1" thickBot="1" x14ac:dyDescent="0.35">
      <c r="A13" s="12"/>
      <c r="B13" s="72" t="s">
        <v>33</v>
      </c>
      <c r="C13" s="31" t="s">
        <v>25</v>
      </c>
      <c r="D13" s="53" t="s">
        <v>37</v>
      </c>
      <c r="E13" s="54">
        <v>0</v>
      </c>
      <c r="F13" s="55">
        <v>44106</v>
      </c>
      <c r="G13" s="55">
        <v>44106</v>
      </c>
      <c r="H13" s="8"/>
      <c r="I13" s="8"/>
      <c r="J13" s="9"/>
      <c r="K13" s="9"/>
      <c r="L13" s="45"/>
      <c r="M13" s="45"/>
      <c r="N13" s="9"/>
      <c r="O13" s="9"/>
      <c r="P13" s="9"/>
      <c r="Q13" s="9"/>
      <c r="R13" s="9"/>
      <c r="S13" s="9"/>
      <c r="T13" s="9"/>
      <c r="U13" s="9"/>
      <c r="V13" s="10"/>
      <c r="W13" s="10"/>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s="1" customFormat="1" ht="42" customHeight="1" thickBot="1" x14ac:dyDescent="0.35">
      <c r="A14" s="12"/>
      <c r="B14" s="72" t="s">
        <v>38</v>
      </c>
      <c r="C14" s="31" t="s">
        <v>25</v>
      </c>
      <c r="D14" s="53" t="s">
        <v>37</v>
      </c>
      <c r="E14" s="54">
        <v>0</v>
      </c>
      <c r="F14" s="55">
        <v>44109</v>
      </c>
      <c r="G14" s="55">
        <v>44110</v>
      </c>
      <c r="H14" s="8"/>
      <c r="I14" s="8"/>
      <c r="J14" s="9"/>
      <c r="K14" s="9"/>
      <c r="L14" s="45"/>
      <c r="M14" s="45"/>
      <c r="N14" s="9"/>
      <c r="O14" s="9"/>
      <c r="P14" s="9"/>
      <c r="Q14" s="9"/>
      <c r="R14" s="9"/>
      <c r="S14" s="9"/>
      <c r="T14" s="9"/>
      <c r="U14" s="9"/>
      <c r="V14" s="10"/>
      <c r="W14" s="10"/>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row>
    <row r="15" spans="1:65" s="1" customFormat="1" ht="42" customHeight="1" thickBot="1" x14ac:dyDescent="0.35">
      <c r="A15" s="12"/>
      <c r="B15" s="72" t="s">
        <v>36</v>
      </c>
      <c r="C15" s="31" t="s">
        <v>25</v>
      </c>
      <c r="D15" s="53" t="s">
        <v>37</v>
      </c>
      <c r="E15" s="54">
        <v>0</v>
      </c>
      <c r="F15" s="55">
        <v>44111</v>
      </c>
      <c r="G15" s="55">
        <v>44111</v>
      </c>
      <c r="H15" s="8"/>
      <c r="I15" s="8"/>
      <c r="J15" s="9"/>
      <c r="K15" s="9"/>
      <c r="L15" s="45"/>
      <c r="M15" s="45"/>
      <c r="N15" s="9"/>
      <c r="O15" s="9"/>
      <c r="P15" s="9"/>
      <c r="Q15" s="9"/>
      <c r="R15" s="9"/>
      <c r="S15" s="9"/>
      <c r="T15" s="9"/>
      <c r="U15" s="9"/>
      <c r="V15" s="10"/>
      <c r="W15" s="10"/>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row>
    <row r="16" spans="1:65" s="1" customFormat="1" ht="30" customHeight="1" thickBot="1" x14ac:dyDescent="0.35">
      <c r="A16" s="12" t="s">
        <v>8</v>
      </c>
      <c r="B16" s="32" t="s">
        <v>49</v>
      </c>
      <c r="C16" s="39"/>
      <c r="D16" s="56"/>
      <c r="E16" s="57"/>
      <c r="F16" s="58"/>
      <c r="G16" s="59"/>
      <c r="H16" s="8"/>
      <c r="I16" s="8" t="str">
        <f>IF(OR(ISBLANK(task_start),ISBLANK(task_end)),"",task_end-task_start+1)</f>
        <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row>
    <row r="17" spans="1:65" s="1" customFormat="1" ht="42" customHeight="1" thickBot="1" x14ac:dyDescent="0.35">
      <c r="A17" s="12"/>
      <c r="B17" s="71" t="s">
        <v>35</v>
      </c>
      <c r="C17" s="40" t="s">
        <v>25</v>
      </c>
      <c r="D17" s="60" t="s">
        <v>46</v>
      </c>
      <c r="E17" s="61">
        <v>0</v>
      </c>
      <c r="F17" s="62">
        <v>44112</v>
      </c>
      <c r="G17" s="62">
        <v>44113</v>
      </c>
      <c r="H17" s="8"/>
      <c r="I17" s="8">
        <f>IF(OR(ISBLANK(task_start),ISBLANK(task_end)),"",task_end-task_start+1)</f>
        <v>2</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row>
    <row r="18" spans="1:65" s="1" customFormat="1" ht="42" customHeight="1" thickBot="1" x14ac:dyDescent="0.35">
      <c r="A18" s="12"/>
      <c r="B18" s="71" t="s">
        <v>31</v>
      </c>
      <c r="C18" s="40" t="s">
        <v>25</v>
      </c>
      <c r="D18" s="60" t="s">
        <v>34</v>
      </c>
      <c r="E18" s="61">
        <v>0</v>
      </c>
      <c r="F18" s="62">
        <v>44116</v>
      </c>
      <c r="G18" s="62">
        <v>44117</v>
      </c>
      <c r="H18" s="8"/>
      <c r="I18" s="8"/>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row>
    <row r="19" spans="1:65" s="1" customFormat="1" ht="42" customHeight="1" thickBot="1" x14ac:dyDescent="0.35">
      <c r="A19" s="12"/>
      <c r="B19" s="71" t="s">
        <v>41</v>
      </c>
      <c r="C19" s="40" t="s">
        <v>25</v>
      </c>
      <c r="D19" s="60" t="s">
        <v>45</v>
      </c>
      <c r="E19" s="61">
        <v>0</v>
      </c>
      <c r="F19" s="62">
        <v>44119</v>
      </c>
      <c r="G19" s="62">
        <v>44119</v>
      </c>
      <c r="H19" s="8"/>
      <c r="I19" s="8"/>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row>
    <row r="20" spans="1:65" s="1" customFormat="1" ht="42" customHeight="1" thickBot="1" x14ac:dyDescent="0.35">
      <c r="A20" s="12"/>
      <c r="B20" s="71" t="s">
        <v>58</v>
      </c>
      <c r="C20" s="40"/>
      <c r="D20" s="60" t="s">
        <v>32</v>
      </c>
      <c r="E20" s="61">
        <v>0</v>
      </c>
      <c r="F20" s="62">
        <v>44120</v>
      </c>
      <c r="G20" s="62">
        <v>44120</v>
      </c>
      <c r="H20" s="8"/>
      <c r="I20" s="8"/>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row>
    <row r="21" spans="1:65" s="1" customFormat="1" ht="42" customHeight="1" thickBot="1" x14ac:dyDescent="0.35">
      <c r="A21" s="12"/>
      <c r="B21" s="71" t="s">
        <v>59</v>
      </c>
      <c r="C21" s="40" t="s">
        <v>25</v>
      </c>
      <c r="D21" s="60" t="s">
        <v>32</v>
      </c>
      <c r="E21" s="61">
        <v>0</v>
      </c>
      <c r="F21" s="62">
        <v>44123</v>
      </c>
      <c r="G21" s="62">
        <v>44123</v>
      </c>
      <c r="H21" s="8"/>
      <c r="I21" s="8"/>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row>
    <row r="22" spans="1:65" s="1" customFormat="1" ht="42" customHeight="1" thickBot="1" x14ac:dyDescent="0.35">
      <c r="A22" s="11"/>
      <c r="B22" s="71" t="s">
        <v>42</v>
      </c>
      <c r="C22" s="40" t="s">
        <v>25</v>
      </c>
      <c r="D22" s="60" t="s">
        <v>32</v>
      </c>
      <c r="E22" s="61">
        <v>0</v>
      </c>
      <c r="F22" s="62">
        <v>44124</v>
      </c>
      <c r="G22" s="62">
        <v>44126</v>
      </c>
      <c r="H22" s="8"/>
      <c r="I22" s="8">
        <f>IF(OR(ISBLANK(task_start),ISBLANK(task_end)),"",task_end-task_start+1)</f>
        <v>3</v>
      </c>
      <c r="J22" s="9"/>
      <c r="K22" s="9"/>
      <c r="L22" s="9"/>
      <c r="M22" s="9"/>
      <c r="N22" s="9"/>
      <c r="O22" s="9"/>
      <c r="P22" s="9"/>
      <c r="Q22" s="9"/>
      <c r="R22" s="9"/>
      <c r="S22" s="9"/>
      <c r="T22" s="9"/>
      <c r="U22" s="9"/>
      <c r="V22" s="10"/>
      <c r="W22" s="10"/>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row>
    <row r="23" spans="1:65" s="1" customFormat="1" ht="42" customHeight="1" thickBot="1" x14ac:dyDescent="0.35">
      <c r="A23" s="11"/>
      <c r="B23" s="71" t="s">
        <v>39</v>
      </c>
      <c r="C23" s="40" t="s">
        <v>25</v>
      </c>
      <c r="D23" s="60" t="s">
        <v>40</v>
      </c>
      <c r="E23" s="61">
        <v>0</v>
      </c>
      <c r="F23" s="62">
        <v>44124</v>
      </c>
      <c r="G23" s="62">
        <v>44124</v>
      </c>
      <c r="H23" s="8"/>
      <c r="I23" s="8">
        <f>IF(OR(ISBLANK(task_start),ISBLANK(task_end)),"",task_end-task_start+1)</f>
        <v>1</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row>
    <row r="24" spans="1:65" s="1" customFormat="1" ht="42" customHeight="1" thickBot="1" x14ac:dyDescent="0.35">
      <c r="A24" s="11"/>
      <c r="B24" s="71" t="s">
        <v>53</v>
      </c>
      <c r="C24" s="40" t="s">
        <v>25</v>
      </c>
      <c r="D24" s="60" t="s">
        <v>37</v>
      </c>
      <c r="E24" s="61">
        <v>0</v>
      </c>
      <c r="F24" s="62">
        <v>44127</v>
      </c>
      <c r="G24" s="62">
        <v>44127</v>
      </c>
      <c r="H24" s="8"/>
      <c r="I24" s="8">
        <f>IF(OR(ISBLANK(task_start),ISBLANK(task_end)),"",task_end-task_start+1)</f>
        <v>1</v>
      </c>
      <c r="J24" s="9"/>
      <c r="K24" s="9"/>
      <c r="L24" s="9"/>
      <c r="M24" s="9"/>
      <c r="N24" s="9"/>
      <c r="O24" s="9"/>
      <c r="P24" s="9"/>
      <c r="Q24" s="9"/>
      <c r="R24" s="9"/>
      <c r="S24" s="9"/>
      <c r="T24" s="9"/>
      <c r="U24" s="9"/>
      <c r="V24" s="9"/>
      <c r="W24" s="9"/>
      <c r="X24" s="9"/>
      <c r="Y24" s="9"/>
      <c r="Z24" s="10"/>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row>
    <row r="25" spans="1:65" s="1" customFormat="1" ht="60" thickBot="1" x14ac:dyDescent="0.35">
      <c r="A25" s="11"/>
      <c r="B25" s="71" t="s">
        <v>60</v>
      </c>
      <c r="C25" s="40" t="s">
        <v>25</v>
      </c>
      <c r="D25" s="60" t="s">
        <v>47</v>
      </c>
      <c r="E25" s="61">
        <v>0</v>
      </c>
      <c r="F25" s="62">
        <v>44130</v>
      </c>
      <c r="G25" s="62">
        <v>44130</v>
      </c>
      <c r="H25" s="8"/>
      <c r="I25" s="8"/>
      <c r="J25" s="9"/>
      <c r="K25" s="9"/>
      <c r="L25" s="9"/>
      <c r="M25" s="9"/>
      <c r="N25" s="9"/>
      <c r="O25" s="9"/>
      <c r="P25" s="9"/>
      <c r="Q25" s="9"/>
      <c r="R25" s="9"/>
      <c r="S25" s="9"/>
      <c r="T25" s="9"/>
      <c r="U25" s="9"/>
      <c r="V25" s="9"/>
      <c r="W25" s="9"/>
      <c r="X25" s="9"/>
      <c r="Y25" s="9"/>
      <c r="Z25" s="10"/>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row>
    <row r="26" spans="1:65" s="1" customFormat="1" ht="52.8" customHeight="1" thickBot="1" x14ac:dyDescent="0.35">
      <c r="A26" s="11"/>
      <c r="B26" s="71" t="s">
        <v>44</v>
      </c>
      <c r="C26" s="40" t="s">
        <v>25</v>
      </c>
      <c r="D26" s="60" t="s">
        <v>37</v>
      </c>
      <c r="E26" s="61">
        <v>0</v>
      </c>
      <c r="F26" s="62">
        <v>44131</v>
      </c>
      <c r="G26" s="62">
        <v>44131</v>
      </c>
      <c r="H26" s="8"/>
      <c r="I26" s="8"/>
      <c r="J26" s="9"/>
      <c r="K26" s="9"/>
      <c r="L26" s="9"/>
      <c r="M26" s="9"/>
      <c r="N26" s="9"/>
      <c r="O26" s="9"/>
      <c r="P26" s="9"/>
      <c r="Q26" s="9"/>
      <c r="R26" s="9"/>
      <c r="S26" s="9"/>
      <c r="T26" s="9"/>
      <c r="U26" s="9"/>
      <c r="V26" s="9"/>
      <c r="W26" s="9"/>
      <c r="X26" s="9"/>
      <c r="Y26" s="9"/>
      <c r="Z26" s="10"/>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1:65" s="1" customFormat="1" ht="30" customHeight="1" thickBot="1" x14ac:dyDescent="0.35">
      <c r="A27" s="11" t="s">
        <v>9</v>
      </c>
      <c r="B27" s="33" t="s">
        <v>50</v>
      </c>
      <c r="C27" s="41"/>
      <c r="D27" s="63"/>
      <c r="E27" s="64"/>
      <c r="F27" s="65"/>
      <c r="G27" s="66"/>
      <c r="H27" s="8"/>
      <c r="I27" s="8" t="str">
        <f>IF(OR(ISBLANK(task_start),ISBLANK(task_end)),"",task_end-task_start+1)</f>
        <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row>
    <row r="28" spans="1:65" s="1" customFormat="1" ht="42" customHeight="1" thickBot="1" x14ac:dyDescent="0.35">
      <c r="A28" s="11"/>
      <c r="B28" s="70" t="s">
        <v>43</v>
      </c>
      <c r="C28" s="42" t="s">
        <v>25</v>
      </c>
      <c r="D28" s="67" t="s">
        <v>37</v>
      </c>
      <c r="E28" s="68">
        <v>0</v>
      </c>
      <c r="F28" s="69">
        <v>44133</v>
      </c>
      <c r="G28" s="69">
        <v>44133</v>
      </c>
      <c r="H28" s="8"/>
      <c r="I28" s="8">
        <f>IF(OR(ISBLANK(task_start),ISBLANK(task_end)),"",task_end-task_start+1)</f>
        <v>1</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row>
    <row r="29" spans="1:65" s="1" customFormat="1" ht="42" customHeight="1" thickBot="1" x14ac:dyDescent="0.35">
      <c r="A29" s="11"/>
      <c r="B29" s="70" t="s">
        <v>51</v>
      </c>
      <c r="C29" s="42" t="s">
        <v>25</v>
      </c>
      <c r="D29" s="67" t="s">
        <v>37</v>
      </c>
      <c r="E29" s="68">
        <v>0</v>
      </c>
      <c r="F29" s="69">
        <v>44134</v>
      </c>
      <c r="G29" s="69">
        <v>44139</v>
      </c>
      <c r="H29" s="8"/>
      <c r="I29" s="8">
        <f>IF(OR(ISBLANK(task_start),ISBLANK(task_end)),"",task_end-task_start+1)</f>
        <v>6</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row>
    <row r="30" spans="1:65" ht="30" customHeight="1" x14ac:dyDescent="0.55000000000000004">
      <c r="H30" s="3"/>
    </row>
    <row r="31" spans="1:65" ht="30" customHeight="1" x14ac:dyDescent="0.55000000000000004">
      <c r="D31" s="6"/>
      <c r="G31" s="13"/>
    </row>
    <row r="32" spans="1:65" ht="30" customHeight="1" x14ac:dyDescent="0.55000000000000004">
      <c r="D32" s="7"/>
    </row>
  </sheetData>
  <mergeCells count="20">
    <mergeCell ref="D1:AH1"/>
    <mergeCell ref="AS5:AY5"/>
    <mergeCell ref="B9:G9"/>
    <mergeCell ref="D3:E3"/>
    <mergeCell ref="D4:E4"/>
    <mergeCell ref="B6:H6"/>
    <mergeCell ref="AL4:AR4"/>
    <mergeCell ref="J5:P5"/>
    <mergeCell ref="Q5:W5"/>
    <mergeCell ref="X5:AD5"/>
    <mergeCell ref="AE5:AK5"/>
    <mergeCell ref="AL5:AR5"/>
    <mergeCell ref="AZ4:BF4"/>
    <mergeCell ref="BG4:BM4"/>
    <mergeCell ref="F3:G3"/>
    <mergeCell ref="J4:P4"/>
    <mergeCell ref="Q4:W4"/>
    <mergeCell ref="X4:AD4"/>
    <mergeCell ref="AE4:AK4"/>
    <mergeCell ref="AS4:AY4"/>
  </mergeCells>
  <conditionalFormatting sqref="E10:E29 E8">
    <cfRule type="dataBar" priority="2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J8:BM29">
    <cfRule type="expression" dxfId="1" priority="41">
      <formula>AND(task_start&lt;=J$6,ROUNDDOWN((task_end-task_start+1)*task_progress,0)+task_start-1&gt;=J$6)</formula>
    </cfRule>
    <cfRule type="expression" dxfId="0" priority="42" stopIfTrue="1">
      <formula>AND(task_end&gt;=J$6,task_start&lt;K$6)</formula>
    </cfRule>
  </conditionalFormatting>
  <dataValidations count="1">
    <dataValidation type="whole" operator="greaterThanOrEqual" allowBlank="1" showInputMessage="1" promptTitle="Mostrar semana" prompt="Al cambiar este número, se desplazará la vista del diagrama de Gantt." sqref="F4:F5" xr:uid="{00000000-0002-0000-0000-000000000000}">
      <formula1>1</formula1>
    </dataValidation>
  </dataValidations>
  <printOptions horizontalCentered="1"/>
  <pageMargins left="0.15748031496062992" right="0.15748031496062992" top="0.19685039370078741" bottom="0.23622047244094491" header="0.19685039370078741" footer="0.11811023622047245"/>
  <pageSetup paperSize="9" scale="42" fitToHeight="0" orientation="landscape" r:id="rId1"/>
  <headerFooter differentFirst="1" scaleWithDoc="0">
    <oddFooter>&amp;CPage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E10:E29 E8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CalendarioProyecto</vt:lpstr>
      <vt:lpstr>Display_Week</vt:lpstr>
      <vt:lpstr>Project_Start</vt:lpstr>
      <vt:lpstr>CalendarioProyecto!task_end</vt:lpstr>
      <vt:lpstr>CalendarioProyecto!task_progress</vt:lpstr>
      <vt:lpstr>CalendarioProyecto!task_start</vt:lpstr>
      <vt:lpstr>CalendarioProyecto!Títulos_a_imprimir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2020-09-25T20:09:11Z</dcterms:modified>
</cp:coreProperties>
</file>